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cost share form" sheetId="1" r:id="rId1"/>
    <sheet name="cost share example" sheetId="2" r:id="rId2"/>
    <sheet name="Instructions" sheetId="3" r:id="rId3"/>
  </sheets>
  <definedNames>
    <definedName name="_xlnm.Print_Area" localSheetId="1">'cost share example'!$A$1:$L$44</definedName>
    <definedName name="_xlnm.Print_Area" localSheetId="0">'cost share form'!$A$1:$L$43</definedName>
  </definedNames>
  <calcPr fullCalcOnLoad="1"/>
</workbook>
</file>

<file path=xl/sharedStrings.xml><?xml version="1.0" encoding="utf-8"?>
<sst xmlns="http://schemas.openxmlformats.org/spreadsheetml/2006/main" count="189" uniqueCount="96">
  <si>
    <t>COST SHARING WORKSHEET</t>
  </si>
  <si>
    <t>Employee Name</t>
  </si>
  <si>
    <t>Total</t>
  </si>
  <si>
    <t>Benefits</t>
  </si>
  <si>
    <t>Salary</t>
  </si>
  <si>
    <t>Cost Share</t>
  </si>
  <si>
    <t>Effort</t>
  </si>
  <si>
    <t>Report</t>
  </si>
  <si>
    <t>Date</t>
  </si>
  <si>
    <t>Send copies of completed forms to Cost Accounting after each Semester.</t>
  </si>
  <si>
    <t>Rate</t>
  </si>
  <si>
    <t>Employee</t>
  </si>
  <si>
    <t>Title</t>
  </si>
  <si>
    <t xml:space="preserve">  Total Salary Cost Share (including benefits and F&amp;A Costs)</t>
  </si>
  <si>
    <t>Completed</t>
  </si>
  <si>
    <t xml:space="preserve">          Date</t>
  </si>
  <si>
    <t xml:space="preserve">  Detailed Description of Expense</t>
  </si>
  <si>
    <t xml:space="preserve">Total Cost Share Non-Salary </t>
  </si>
  <si>
    <t>Grand Total</t>
  </si>
  <si>
    <t>FAS #</t>
  </si>
  <si>
    <t>To/From</t>
  </si>
  <si>
    <t>Annual</t>
  </si>
  <si>
    <t>Percent</t>
  </si>
  <si>
    <t>Benefit</t>
  </si>
  <si>
    <t>Sal. &amp; Ben.</t>
  </si>
  <si>
    <t>01-1-55555</t>
  </si>
  <si>
    <t>John Doe</t>
  </si>
  <si>
    <t>Assoc. Professor</t>
  </si>
  <si>
    <t>12/99 - 08/00</t>
  </si>
  <si>
    <t>Subtotal of Salary and Fringe Benefit Columns</t>
  </si>
  <si>
    <t>On-Campus</t>
  </si>
  <si>
    <t>Off-Campus</t>
  </si>
  <si>
    <t>(S/L 1or 3)</t>
  </si>
  <si>
    <r>
      <t xml:space="preserve">Facilities &amp; Administrative </t>
    </r>
    <r>
      <rPr>
        <sz val="9"/>
        <rFont val="Arial"/>
        <family val="2"/>
      </rPr>
      <t>(bold rate used/default to On-Campus)</t>
    </r>
  </si>
  <si>
    <t>Non Salary Cost Share</t>
  </si>
  <si>
    <t>Non Salary</t>
  </si>
  <si>
    <t>Item</t>
  </si>
  <si>
    <t>Quantity</t>
  </si>
  <si>
    <t>Cost</t>
  </si>
  <si>
    <r>
      <t xml:space="preserve">( </t>
    </r>
    <r>
      <rPr>
        <i/>
        <sz val="10"/>
        <rFont val="Arial"/>
        <family val="2"/>
      </rPr>
      <t>i.e.</t>
    </r>
    <r>
      <rPr>
        <sz val="10"/>
        <rFont val="Arial"/>
        <family val="2"/>
      </rPr>
      <t xml:space="preserve"> equipment or travel, space can be considered if off-campus F&amp;A rate used)</t>
    </r>
  </si>
  <si>
    <t>Contractual Services</t>
  </si>
  <si>
    <t>Counsultant for  development  stage of project</t>
  </si>
  <si>
    <t>FAS Category</t>
  </si>
  <si>
    <r>
      <t>(</t>
    </r>
    <r>
      <rPr>
        <b/>
        <i/>
        <sz val="9"/>
        <rFont val="Arial"/>
        <family val="2"/>
      </rPr>
      <t>i.e</t>
    </r>
    <r>
      <rPr>
        <b/>
        <sz val="9"/>
        <rFont val="Arial"/>
        <family val="2"/>
      </rPr>
      <t>. Cont.Services, Travel…)</t>
    </r>
  </si>
  <si>
    <t>Prepared by:</t>
  </si>
  <si>
    <t>Approved by:</t>
  </si>
  <si>
    <t>FAS Award #</t>
  </si>
  <si>
    <t>Agency</t>
  </si>
  <si>
    <t>Total Award</t>
  </si>
  <si>
    <t xml:space="preserve">   Start Date</t>
  </si>
  <si>
    <t xml:space="preserve">   End Date</t>
  </si>
  <si>
    <t>One Award Per page</t>
  </si>
  <si>
    <t>$</t>
  </si>
  <si>
    <t xml:space="preserve">   Award #</t>
  </si>
  <si>
    <t xml:space="preserve">   Principal Investigator</t>
  </si>
  <si>
    <t xml:space="preserve">   Department Name/#</t>
  </si>
  <si>
    <t>Agency Award Amount</t>
  </si>
  <si>
    <t>Cost Share Commitment</t>
  </si>
  <si>
    <t>U.S. Department of Agriculture</t>
  </si>
  <si>
    <t>USDA 123456789</t>
  </si>
  <si>
    <t>Nutrition &amp; Food Science</t>
  </si>
  <si>
    <t>09-3-93333</t>
  </si>
  <si>
    <t>Equipment</t>
  </si>
  <si>
    <t>XYZ microscope for analysis work</t>
  </si>
  <si>
    <t>10-1-55555</t>
  </si>
  <si>
    <t>Travel</t>
  </si>
  <si>
    <t>Food  &amp; Nutrition annual coference</t>
  </si>
  <si>
    <t>Bob Smith</t>
  </si>
  <si>
    <t>Research Assoc.</t>
  </si>
  <si>
    <t>10/99 - 09/01</t>
  </si>
  <si>
    <t>01-1-55554</t>
  </si>
  <si>
    <t>Cost Sharing Worksheet</t>
  </si>
  <si>
    <t>Instructions</t>
  </si>
  <si>
    <t>Enter information as appropriate.</t>
  </si>
  <si>
    <t>Tab from open cell to open cell.</t>
  </si>
  <si>
    <t>Agency award and cost share amount are based on proposal, update once awarded by agency.</t>
  </si>
  <si>
    <t>Enter agency, award and P.I. Information.</t>
  </si>
  <si>
    <t>Enter department name.</t>
  </si>
  <si>
    <t>Enter department number in shaded cell.</t>
  </si>
  <si>
    <t>Dates are entered in mm/dd/yy format.  Enter them as you tab to them.</t>
  </si>
  <si>
    <t>Enter cost sharing information beginning with the FAS account number.  Remember cost sharing</t>
  </si>
  <si>
    <t>can not come from other federal dollars.</t>
  </si>
  <si>
    <t>Bold the description and rate fields for F&amp;A based on the rate used for cost sharing information.</t>
  </si>
  <si>
    <t>* F&amp;A would be used for cost sharing even if disallowed by sponsoring agency.</t>
  </si>
  <si>
    <t>Sign off as preparer.</t>
  </si>
  <si>
    <t>Submit with proposal and have approved at College level.</t>
  </si>
  <si>
    <t>Enter FAS # only after proposal is awarded by sponsoring agency.</t>
  </si>
  <si>
    <t>Worksheets are protected.</t>
  </si>
  <si>
    <t>There are 2 forms: 1 - blank and 1 - with sample data.</t>
  </si>
  <si>
    <t>Remember to save the original form under another file name.</t>
  </si>
  <si>
    <t xml:space="preserve">   Pending</t>
  </si>
  <si>
    <t xml:space="preserve">   Approved</t>
  </si>
  <si>
    <t>X</t>
  </si>
  <si>
    <t>FRS Award #</t>
  </si>
  <si>
    <t>FRS #</t>
  </si>
  <si>
    <t>FRS Category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</si>
</sst>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mmmm\ d\,\ yyyy"/>
    <numFmt numFmtId="170" formatCode="&quot;$&quot;#,##0.00"/>
    <numFmt numFmtId="171" formatCode="00\-0\-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>
        <color indexed="31"/>
      </bottom>
    </border>
    <border>
      <left>
        <color indexed="63"/>
      </left>
      <right style="thin"/>
      <top style="medium"/>
      <bottom style="dotted">
        <color indexed="31"/>
      </bottom>
    </border>
    <border>
      <left>
        <color indexed="63"/>
      </left>
      <right style="thin"/>
      <top style="dotted">
        <color indexed="31"/>
      </top>
      <bottom style="dotted">
        <color indexed="31"/>
      </bottom>
    </border>
    <border>
      <left style="thin"/>
      <right style="thin"/>
      <top style="medium"/>
      <bottom style="dotted">
        <color indexed="3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tted">
        <color indexed="31"/>
      </bottom>
    </border>
    <border>
      <left style="thin"/>
      <right>
        <color indexed="63"/>
      </right>
      <top>
        <color indexed="63"/>
      </top>
      <bottom style="dotted">
        <color indexed="31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>
        <color indexed="31"/>
      </bottom>
    </border>
    <border>
      <left>
        <color indexed="63"/>
      </left>
      <right>
        <color indexed="63"/>
      </right>
      <top>
        <color indexed="63"/>
      </top>
      <bottom style="dotted">
        <color indexed="31"/>
      </bottom>
    </border>
    <border>
      <left style="thin"/>
      <right style="thin"/>
      <top>
        <color indexed="63"/>
      </top>
      <bottom style="dotted">
        <color indexed="31"/>
      </bottom>
    </border>
    <border>
      <left style="thin"/>
      <right>
        <color indexed="63"/>
      </right>
      <top style="dotted">
        <color indexed="31"/>
      </top>
      <bottom style="dotted">
        <color indexed="31"/>
      </bottom>
    </border>
    <border>
      <left>
        <color indexed="63"/>
      </left>
      <right>
        <color indexed="63"/>
      </right>
      <top style="dotted">
        <color indexed="31"/>
      </top>
      <bottom style="dotted">
        <color indexed="31"/>
      </bottom>
    </border>
    <border>
      <left style="thin"/>
      <right style="thin"/>
      <top style="dotted">
        <color indexed="31"/>
      </top>
      <bottom style="dotted">
        <color indexed="31"/>
      </bottom>
    </border>
    <border>
      <left style="thin"/>
      <right>
        <color indexed="63"/>
      </right>
      <top style="dotted">
        <color indexed="31"/>
      </top>
      <bottom style="thin"/>
    </border>
    <border>
      <left>
        <color indexed="63"/>
      </left>
      <right style="thin"/>
      <top style="dotted">
        <color indexed="31"/>
      </top>
      <bottom style="thin"/>
    </border>
    <border>
      <left>
        <color indexed="63"/>
      </left>
      <right>
        <color indexed="63"/>
      </right>
      <top style="dotted">
        <color indexed="31"/>
      </top>
      <bottom style="thin"/>
    </border>
    <border>
      <left style="thin"/>
      <right style="thin"/>
      <top style="dotted">
        <color indexed="31"/>
      </top>
      <bottom style="thin"/>
    </border>
    <border>
      <left>
        <color indexed="63"/>
      </left>
      <right>
        <color indexed="63"/>
      </right>
      <top style="dotted">
        <color indexed="3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3" fillId="0" borderId="0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9" fontId="1" fillId="2" borderId="21" xfId="0" applyNumberFormat="1" applyFont="1" applyFill="1" applyBorder="1" applyAlignment="1">
      <alignment/>
    </xf>
    <xf numFmtId="49" fontId="0" fillId="2" borderId="21" xfId="0" applyNumberFormat="1" applyFill="1" applyBorder="1" applyAlignment="1">
      <alignment/>
    </xf>
    <xf numFmtId="49" fontId="0" fillId="2" borderId="22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9" fontId="1" fillId="3" borderId="6" xfId="0" applyNumberFormat="1" applyFont="1" applyFill="1" applyBorder="1" applyAlignment="1">
      <alignment/>
    </xf>
    <xf numFmtId="49" fontId="0" fillId="3" borderId="6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49" fontId="0" fillId="3" borderId="0" xfId="0" applyNumberFormat="1" applyFill="1" applyBorder="1" applyAlignment="1">
      <alignment/>
    </xf>
    <xf numFmtId="4" fontId="0" fillId="3" borderId="23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9" fontId="0" fillId="3" borderId="11" xfId="19" applyFill="1" applyBorder="1" applyAlignment="1">
      <alignment/>
    </xf>
    <xf numFmtId="9" fontId="0" fillId="3" borderId="13" xfId="19" applyFill="1" applyBorder="1" applyAlignment="1">
      <alignment/>
    </xf>
    <xf numFmtId="165" fontId="0" fillId="2" borderId="22" xfId="0" applyNumberFormat="1" applyFill="1" applyBorder="1" applyAlignment="1">
      <alignment/>
    </xf>
    <xf numFmtId="43" fontId="0" fillId="0" borderId="24" xfId="15" applyBorder="1" applyAlignment="1">
      <alignment/>
    </xf>
    <xf numFmtId="43" fontId="0" fillId="0" borderId="25" xfId="15" applyBorder="1" applyAlignment="1">
      <alignment/>
    </xf>
    <xf numFmtId="43" fontId="0" fillId="0" borderId="9" xfId="15" applyBorder="1" applyAlignment="1">
      <alignment/>
    </xf>
    <xf numFmtId="0" fontId="1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44" fontId="5" fillId="0" borderId="0" xfId="17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4" fontId="9" fillId="2" borderId="14" xfId="0" applyNumberFormat="1" applyFont="1" applyFill="1" applyBorder="1" applyAlignment="1">
      <alignment/>
    </xf>
    <xf numFmtId="4" fontId="5" fillId="4" borderId="26" xfId="0" applyNumberFormat="1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3" borderId="22" xfId="0" applyFill="1" applyBorder="1" applyAlignment="1">
      <alignment/>
    </xf>
    <xf numFmtId="4" fontId="0" fillId="3" borderId="28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0" fillId="2" borderId="4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1" fillId="2" borderId="21" xfId="0" applyFont="1" applyFill="1" applyBorder="1" applyAlignment="1">
      <alignment/>
    </xf>
    <xf numFmtId="0" fontId="0" fillId="0" borderId="29" xfId="0" applyBorder="1" applyAlignment="1">
      <alignment/>
    </xf>
    <xf numFmtId="43" fontId="0" fillId="0" borderId="25" xfId="15" applyBorder="1" applyAlignment="1">
      <alignment/>
    </xf>
    <xf numFmtId="43" fontId="0" fillId="0" borderId="9" xfId="15" applyBorder="1" applyAlignment="1">
      <alignment/>
    </xf>
    <xf numFmtId="9" fontId="0" fillId="3" borderId="11" xfId="19" applyFill="1" applyBorder="1" applyAlignment="1">
      <alignment/>
    </xf>
    <xf numFmtId="9" fontId="0" fillId="3" borderId="13" xfId="19" applyFill="1" applyBorder="1" applyAlignment="1">
      <alignment/>
    </xf>
    <xf numFmtId="0" fontId="0" fillId="4" borderId="5" xfId="0" applyFill="1" applyBorder="1" applyAlignment="1">
      <alignment horizontal="right"/>
    </xf>
    <xf numFmtId="44" fontId="0" fillId="0" borderId="0" xfId="17" applyFont="1" applyAlignment="1">
      <alignment horizontal="right"/>
    </xf>
    <xf numFmtId="44" fontId="0" fillId="0" borderId="0" xfId="17" applyAlignment="1">
      <alignment horizontal="right"/>
    </xf>
    <xf numFmtId="37" fontId="0" fillId="0" borderId="30" xfId="15" applyNumberFormat="1" applyBorder="1" applyAlignment="1">
      <alignment/>
    </xf>
    <xf numFmtId="37" fontId="0" fillId="0" borderId="30" xfId="15" applyNumberForma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170" fontId="5" fillId="2" borderId="28" xfId="17" applyNumberFormat="1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37" fontId="0" fillId="0" borderId="1" xfId="15" applyNumberFormat="1" applyBorder="1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31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3" fontId="0" fillId="0" borderId="32" xfId="0" applyNumberForma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35" xfId="0" applyNumberForma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3" fontId="0" fillId="0" borderId="35" xfId="0" applyNumberFormat="1" applyBorder="1" applyAlignment="1" applyProtection="1">
      <alignment/>
      <protection locked="0"/>
    </xf>
    <xf numFmtId="49" fontId="0" fillId="0" borderId="37" xfId="0" applyNumberFormat="1" applyBorder="1" applyAlignment="1" applyProtection="1">
      <alignment/>
      <protection locked="0"/>
    </xf>
    <xf numFmtId="49" fontId="0" fillId="0" borderId="38" xfId="0" applyNumberFormat="1" applyBorder="1" applyAlignment="1" applyProtection="1">
      <alignment/>
      <protection locked="0"/>
    </xf>
    <xf numFmtId="49" fontId="0" fillId="0" borderId="39" xfId="0" applyNumberFormat="1" applyBorder="1" applyAlignment="1" applyProtection="1">
      <alignment/>
      <protection locked="0"/>
    </xf>
    <xf numFmtId="49" fontId="0" fillId="0" borderId="40" xfId="0" applyNumberFormat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49" fontId="1" fillId="2" borderId="21" xfId="0" applyNumberFormat="1" applyFont="1" applyFill="1" applyBorder="1" applyAlignment="1" applyProtection="1">
      <alignment/>
      <protection locked="0"/>
    </xf>
    <xf numFmtId="9" fontId="1" fillId="2" borderId="29" xfId="19" applyFont="1" applyFill="1" applyBorder="1" applyAlignment="1" applyProtection="1">
      <alignment/>
      <protection locked="0"/>
    </xf>
    <xf numFmtId="9" fontId="0" fillId="2" borderId="21" xfId="19" applyFont="1" applyFill="1" applyBorder="1" applyAlignment="1" applyProtection="1">
      <alignment/>
      <protection locked="0"/>
    </xf>
    <xf numFmtId="9" fontId="0" fillId="2" borderId="29" xfId="19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32" xfId="0" applyNumberFormat="1" applyBorder="1" applyAlignment="1" applyProtection="1">
      <alignment/>
      <protection locked="0"/>
    </xf>
    <xf numFmtId="168" fontId="0" fillId="0" borderId="18" xfId="15" applyNumberFormat="1" applyBorder="1" applyAlignment="1" applyProtection="1">
      <alignment/>
      <protection locked="0"/>
    </xf>
    <xf numFmtId="43" fontId="0" fillId="0" borderId="18" xfId="15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64" fontId="0" fillId="0" borderId="25" xfId="0" applyNumberFormat="1" applyBorder="1" applyAlignment="1" applyProtection="1">
      <alignment/>
      <protection locked="0"/>
    </xf>
    <xf numFmtId="168" fontId="0" fillId="0" borderId="33" xfId="15" applyNumberFormat="1" applyBorder="1" applyAlignment="1" applyProtection="1">
      <alignment/>
      <protection locked="0"/>
    </xf>
    <xf numFmtId="43" fontId="0" fillId="0" borderId="33" xfId="15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64" fontId="0" fillId="0" borderId="34" xfId="0" applyNumberFormat="1" applyBorder="1" applyAlignment="1" applyProtection="1">
      <alignment/>
      <protection locked="0"/>
    </xf>
    <xf numFmtId="168" fontId="0" fillId="0" borderId="36" xfId="15" applyNumberFormat="1" applyBorder="1" applyAlignment="1" applyProtection="1">
      <alignment/>
      <protection locked="0"/>
    </xf>
    <xf numFmtId="43" fontId="0" fillId="0" borderId="36" xfId="15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39" xfId="0" applyNumberFormat="1" applyBorder="1" applyAlignment="1" applyProtection="1">
      <alignment/>
      <protection locked="0"/>
    </xf>
    <xf numFmtId="168" fontId="0" fillId="0" borderId="42" xfId="15" applyNumberFormat="1" applyBorder="1" applyAlignment="1" applyProtection="1">
      <alignment/>
      <protection locked="0"/>
    </xf>
    <xf numFmtId="43" fontId="0" fillId="0" borderId="42" xfId="15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2" borderId="21" xfId="19" applyFont="1" applyFill="1" applyBorder="1" applyAlignment="1" applyProtection="1">
      <alignment/>
      <protection locked="0"/>
    </xf>
    <xf numFmtId="9" fontId="0" fillId="2" borderId="29" xfId="19" applyFill="1" applyBorder="1" applyAlignment="1" applyProtection="1">
      <alignment/>
      <protection locked="0"/>
    </xf>
    <xf numFmtId="168" fontId="0" fillId="0" borderId="18" xfId="15" applyNumberFormat="1" applyBorder="1" applyAlignment="1" applyProtection="1">
      <alignment/>
      <protection locked="0"/>
    </xf>
    <xf numFmtId="43" fontId="0" fillId="0" borderId="18" xfId="15" applyBorder="1" applyAlignment="1" applyProtection="1">
      <alignment/>
      <protection locked="0"/>
    </xf>
    <xf numFmtId="168" fontId="0" fillId="0" borderId="33" xfId="15" applyNumberFormat="1" applyBorder="1" applyAlignment="1" applyProtection="1">
      <alignment/>
      <protection locked="0"/>
    </xf>
    <xf numFmtId="43" fontId="0" fillId="0" borderId="33" xfId="15" applyBorder="1" applyAlignment="1" applyProtection="1">
      <alignment/>
      <protection locked="0"/>
    </xf>
    <xf numFmtId="168" fontId="0" fillId="0" borderId="36" xfId="15" applyNumberFormat="1" applyBorder="1" applyAlignment="1" applyProtection="1">
      <alignment/>
      <protection locked="0"/>
    </xf>
    <xf numFmtId="43" fontId="0" fillId="0" borderId="36" xfId="15" applyBorder="1" applyAlignment="1" applyProtection="1">
      <alignment/>
      <protection locked="0"/>
    </xf>
    <xf numFmtId="168" fontId="0" fillId="0" borderId="42" xfId="15" applyNumberFormat="1" applyBorder="1" applyAlignment="1" applyProtection="1">
      <alignment/>
      <protection locked="0"/>
    </xf>
    <xf numFmtId="43" fontId="0" fillId="0" borderId="42" xfId="15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2" borderId="23" xfId="15" applyNumberFormat="1" applyFill="1" applyBorder="1" applyAlignment="1" applyProtection="1">
      <alignment/>
      <protection locked="0"/>
    </xf>
    <xf numFmtId="4" fontId="0" fillId="2" borderId="23" xfId="15" applyNumberFormat="1" applyFill="1" applyBorder="1" applyAlignment="1" applyProtection="1">
      <alignment/>
      <protection locked="0"/>
    </xf>
    <xf numFmtId="10" fontId="0" fillId="0" borderId="24" xfId="19" applyNumberFormat="1" applyBorder="1" applyAlignment="1" applyProtection="1">
      <alignment/>
      <protection locked="0"/>
    </xf>
    <xf numFmtId="10" fontId="0" fillId="0" borderId="25" xfId="19" applyNumberFormat="1" applyBorder="1" applyAlignment="1" applyProtection="1">
      <alignment/>
      <protection locked="0"/>
    </xf>
    <xf numFmtId="10" fontId="0" fillId="0" borderId="6" xfId="19" applyNumberFormat="1" applyBorder="1" applyAlignment="1" applyProtection="1">
      <alignment/>
      <protection locked="0"/>
    </xf>
    <xf numFmtId="10" fontId="0" fillId="0" borderId="43" xfId="19" applyNumberFormat="1" applyBorder="1" applyAlignment="1" applyProtection="1">
      <alignment/>
      <protection locked="0"/>
    </xf>
    <xf numFmtId="10" fontId="0" fillId="0" borderId="36" xfId="19" applyNumberFormat="1" applyBorder="1" applyAlignment="1" applyProtection="1">
      <alignment/>
      <protection locked="0"/>
    </xf>
    <xf numFmtId="10" fontId="0" fillId="0" borderId="41" xfId="19" applyNumberFormat="1" applyBorder="1" applyAlignment="1" applyProtection="1">
      <alignment/>
      <protection locked="0"/>
    </xf>
    <xf numFmtId="10" fontId="0" fillId="0" borderId="24" xfId="19" applyNumberFormat="1" applyBorder="1" applyAlignment="1" applyProtection="1">
      <alignment/>
      <protection locked="0"/>
    </xf>
    <xf numFmtId="10" fontId="0" fillId="0" borderId="25" xfId="19" applyNumberFormat="1" applyBorder="1" applyAlignment="1" applyProtection="1">
      <alignment/>
      <protection locked="0"/>
    </xf>
    <xf numFmtId="10" fontId="0" fillId="0" borderId="6" xfId="19" applyNumberFormat="1" applyBorder="1" applyAlignment="1" applyProtection="1">
      <alignment/>
      <protection locked="0"/>
    </xf>
    <xf numFmtId="10" fontId="0" fillId="0" borderId="43" xfId="19" applyNumberFormat="1" applyBorder="1" applyAlignment="1" applyProtection="1">
      <alignment/>
      <protection locked="0"/>
    </xf>
    <xf numFmtId="10" fontId="0" fillId="0" borderId="36" xfId="19" applyNumberFormat="1" applyBorder="1" applyAlignment="1" applyProtection="1">
      <alignment/>
      <protection locked="0"/>
    </xf>
    <xf numFmtId="10" fontId="0" fillId="0" borderId="41" xfId="19" applyNumberFormat="1" applyBorder="1" applyAlignment="1" applyProtection="1">
      <alignment/>
      <protection locked="0"/>
    </xf>
    <xf numFmtId="37" fontId="0" fillId="0" borderId="22" xfId="15" applyNumberFormat="1" applyBorder="1" applyAlignment="1" applyProtection="1">
      <alignment/>
      <protection/>
    </xf>
    <xf numFmtId="9" fontId="0" fillId="2" borderId="29" xfId="19" applyFont="1" applyFill="1" applyBorder="1" applyAlignment="1" applyProtection="1">
      <alignment/>
      <protection locked="0"/>
    </xf>
    <xf numFmtId="171" fontId="0" fillId="0" borderId="24" xfId="0" applyNumberFormat="1" applyBorder="1" applyAlignment="1" applyProtection="1">
      <alignment/>
      <protection locked="0"/>
    </xf>
    <xf numFmtId="171" fontId="0" fillId="0" borderId="25" xfId="0" applyNumberFormat="1" applyBorder="1" applyAlignment="1" applyProtection="1">
      <alignment/>
      <protection locked="0"/>
    </xf>
    <xf numFmtId="171" fontId="0" fillId="0" borderId="34" xfId="0" applyNumberFormat="1" applyBorder="1" applyAlignment="1" applyProtection="1">
      <alignment/>
      <protection locked="0"/>
    </xf>
    <xf numFmtId="171" fontId="0" fillId="0" borderId="37" xfId="0" applyNumberFormat="1" applyBorder="1" applyAlignment="1" applyProtection="1">
      <alignment/>
      <protection locked="0"/>
    </xf>
    <xf numFmtId="0" fontId="1" fillId="0" borderId="6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" xfId="0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31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/>
      <protection locked="0"/>
    </xf>
    <xf numFmtId="49" fontId="0" fillId="2" borderId="21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quotePrefix="1">
      <alignment horizontal="center"/>
    </xf>
    <xf numFmtId="164" fontId="0" fillId="0" borderId="24" xfId="0" applyNumberFormat="1" applyBorder="1" applyAlignment="1" applyProtection="1" quotePrefix="1">
      <alignment horizontal="left"/>
      <protection locked="0"/>
    </xf>
    <xf numFmtId="14" fontId="0" fillId="0" borderId="24" xfId="0" applyNumberFormat="1" applyBorder="1" applyAlignment="1" applyProtection="1" quotePrefix="1">
      <alignment horizontal="left"/>
      <protection locked="0"/>
    </xf>
    <xf numFmtId="0" fontId="0" fillId="0" borderId="1" xfId="0" applyBorder="1" applyAlignment="1" applyProtection="1" quotePrefix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0" fillId="5" borderId="1" xfId="0" applyFill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 quotePrefix="1">
      <alignment horizontal="left"/>
      <protection locked="0"/>
    </xf>
    <xf numFmtId="9" fontId="0" fillId="2" borderId="21" xfId="19" applyFont="1" applyFill="1" applyBorder="1" applyAlignment="1" applyProtection="1">
      <alignment/>
      <protection locked="0"/>
    </xf>
    <xf numFmtId="49" fontId="0" fillId="0" borderId="36" xfId="0" applyNumberFormat="1" applyBorder="1" applyAlignment="1" applyProtection="1" quotePrefix="1">
      <alignment horizontal="left"/>
      <protection locked="0"/>
    </xf>
    <xf numFmtId="10" fontId="0" fillId="0" borderId="17" xfId="19" applyNumberFormat="1" applyBorder="1" applyAlignment="1" applyProtection="1">
      <alignment/>
      <protection locked="0"/>
    </xf>
    <xf numFmtId="43" fontId="0" fillId="0" borderId="44" xfId="15" applyBorder="1" applyAlignment="1">
      <alignment/>
    </xf>
    <xf numFmtId="165" fontId="1" fillId="2" borderId="29" xfId="19" applyNumberFormat="1" applyFont="1" applyFill="1" applyBorder="1" applyAlignment="1" applyProtection="1">
      <alignment/>
      <protection locked="0"/>
    </xf>
    <xf numFmtId="165" fontId="0" fillId="2" borderId="29" xfId="19" applyNumberFormat="1" applyFont="1" applyFill="1" applyBorder="1" applyAlignment="1" applyProtection="1">
      <alignment/>
      <protection locked="0"/>
    </xf>
    <xf numFmtId="0" fontId="1" fillId="3" borderId="45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10.00390625" style="0" customWidth="1"/>
    <col min="4" max="4" width="17.00390625" style="0" customWidth="1"/>
    <col min="5" max="5" width="10.28125" style="0" customWidth="1"/>
    <col min="6" max="6" width="10.00390625" style="0" customWidth="1"/>
    <col min="7" max="7" width="10.140625" style="0" customWidth="1"/>
    <col min="8" max="8" width="11.28125" style="0" customWidth="1"/>
    <col min="9" max="9" width="8.421875" style="0" customWidth="1"/>
    <col min="10" max="10" width="11.7109375" style="0" customWidth="1"/>
    <col min="11" max="11" width="12.00390625" style="0" customWidth="1"/>
    <col min="12" max="12" width="10.140625" style="0" customWidth="1"/>
  </cols>
  <sheetData>
    <row r="1" spans="1:12" ht="12.75">
      <c r="A1" s="169" t="s">
        <v>93</v>
      </c>
      <c r="B1" s="178"/>
      <c r="J1" s="6"/>
      <c r="K1" t="s">
        <v>51</v>
      </c>
      <c r="L1" s="6"/>
    </row>
    <row r="2" spans="1:12" ht="1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2" customHeight="1"/>
    <row r="4" spans="1:12" ht="12" customHeight="1">
      <c r="A4" s="6" t="s">
        <v>47</v>
      </c>
      <c r="B4" s="80"/>
      <c r="C4" s="1"/>
      <c r="D4" s="1"/>
      <c r="E4" t="s">
        <v>53</v>
      </c>
      <c r="F4" s="179"/>
      <c r="G4" s="1"/>
      <c r="H4" t="s">
        <v>54</v>
      </c>
      <c r="I4" s="6"/>
      <c r="J4" s="170"/>
      <c r="K4" s="1"/>
      <c r="L4" s="1"/>
    </row>
    <row r="5" spans="1:10" ht="12" customHeight="1">
      <c r="A5" s="6"/>
      <c r="B5" s="6"/>
      <c r="C5" s="6"/>
      <c r="E5" s="6"/>
      <c r="F5" s="7"/>
      <c r="G5" s="6"/>
      <c r="H5" s="6"/>
      <c r="I5" s="6"/>
      <c r="J5" s="6"/>
    </row>
    <row r="6" spans="1:12" ht="12" customHeight="1">
      <c r="A6" s="6" t="s">
        <v>56</v>
      </c>
      <c r="B6" s="6"/>
      <c r="C6" s="74" t="s">
        <v>52</v>
      </c>
      <c r="D6" s="82"/>
      <c r="E6" t="s">
        <v>49</v>
      </c>
      <c r="G6" s="83"/>
      <c r="H6" t="s">
        <v>55</v>
      </c>
      <c r="I6" s="6"/>
      <c r="J6" s="170"/>
      <c r="K6" s="1"/>
      <c r="L6" s="180"/>
    </row>
    <row r="7" spans="1:12" ht="12" customHeight="1">
      <c r="A7" s="6" t="s">
        <v>57</v>
      </c>
      <c r="B7" s="6"/>
      <c r="C7" s="74" t="s">
        <v>52</v>
      </c>
      <c r="D7" s="162"/>
      <c r="F7" s="7"/>
      <c r="G7" s="6"/>
      <c r="I7" s="6"/>
      <c r="J7" s="6"/>
      <c r="K7" s="6"/>
      <c r="L7" s="6"/>
    </row>
    <row r="8" spans="1:12" ht="12" customHeight="1" thickBot="1">
      <c r="A8" s="47" t="s">
        <v>48</v>
      </c>
      <c r="B8" s="6"/>
      <c r="C8" s="74" t="s">
        <v>52</v>
      </c>
      <c r="D8" s="76">
        <f>SUM(D6:D7)</f>
        <v>0</v>
      </c>
      <c r="E8" t="s">
        <v>50</v>
      </c>
      <c r="F8" s="7"/>
      <c r="G8" s="83"/>
      <c r="H8" t="s">
        <v>90</v>
      </c>
      <c r="I8" s="80"/>
      <c r="J8" s="6"/>
      <c r="K8" s="6" t="s">
        <v>91</v>
      </c>
      <c r="L8" s="80"/>
    </row>
    <row r="9" ht="12" customHeight="1"/>
    <row r="10" spans="1:12" ht="12" customHeight="1">
      <c r="A10" s="16" t="s">
        <v>5</v>
      </c>
      <c r="B10" s="16"/>
      <c r="C10" s="17"/>
      <c r="D10" s="18"/>
      <c r="E10" s="19"/>
      <c r="F10" s="18"/>
      <c r="G10" s="19" t="s">
        <v>22</v>
      </c>
      <c r="H10" s="19" t="s">
        <v>2</v>
      </c>
      <c r="I10" s="19"/>
      <c r="J10" s="18" t="s">
        <v>2</v>
      </c>
      <c r="K10" s="19" t="s">
        <v>2</v>
      </c>
      <c r="L10" s="44" t="s">
        <v>6</v>
      </c>
    </row>
    <row r="11" spans="1:12" ht="12" customHeight="1">
      <c r="A11" s="168" t="s">
        <v>19</v>
      </c>
      <c r="B11" s="10"/>
      <c r="C11" s="12"/>
      <c r="D11" s="8" t="s">
        <v>11</v>
      </c>
      <c r="E11" s="14" t="s">
        <v>8</v>
      </c>
      <c r="F11" s="8" t="s">
        <v>21</v>
      </c>
      <c r="G11" s="14" t="s">
        <v>4</v>
      </c>
      <c r="H11" s="14" t="s">
        <v>4</v>
      </c>
      <c r="I11" s="14" t="s">
        <v>23</v>
      </c>
      <c r="J11" s="8" t="s">
        <v>3</v>
      </c>
      <c r="K11" s="14" t="s">
        <v>24</v>
      </c>
      <c r="L11" s="45" t="s">
        <v>7</v>
      </c>
    </row>
    <row r="12" spans="1:12" ht="13.5" thickBot="1">
      <c r="A12" s="43" t="s">
        <v>32</v>
      </c>
      <c r="B12" s="11" t="s">
        <v>1</v>
      </c>
      <c r="C12" s="13"/>
      <c r="D12" s="9" t="s">
        <v>12</v>
      </c>
      <c r="E12" s="15" t="s">
        <v>20</v>
      </c>
      <c r="F12" s="9" t="s">
        <v>4</v>
      </c>
      <c r="G12" s="15" t="s">
        <v>5</v>
      </c>
      <c r="H12" s="15" t="s">
        <v>5</v>
      </c>
      <c r="I12" s="15" t="s">
        <v>10</v>
      </c>
      <c r="J12" s="9" t="s">
        <v>5</v>
      </c>
      <c r="K12" s="15" t="s">
        <v>5</v>
      </c>
      <c r="L12" s="46" t="s">
        <v>14</v>
      </c>
    </row>
    <row r="13" spans="1:12" ht="12.75" customHeight="1" thickBot="1">
      <c r="A13" s="164"/>
      <c r="B13" s="171"/>
      <c r="C13" s="86"/>
      <c r="D13" s="172"/>
      <c r="E13" s="181"/>
      <c r="F13" s="89"/>
      <c r="G13" s="156">
        <v>0</v>
      </c>
      <c r="H13" s="185">
        <f>+G13*F13</f>
        <v>0</v>
      </c>
      <c r="I13" s="159">
        <v>0</v>
      </c>
      <c r="J13" s="69">
        <f>+H13*I13</f>
        <v>0</v>
      </c>
      <c r="K13" s="23">
        <f>H13+J13</f>
        <v>0</v>
      </c>
      <c r="L13" s="21"/>
    </row>
    <row r="14" spans="1:12" ht="12.75" customHeight="1" thickBot="1">
      <c r="A14" s="165"/>
      <c r="B14" s="95"/>
      <c r="C14" s="96"/>
      <c r="D14" s="97"/>
      <c r="E14" s="183"/>
      <c r="F14" s="99"/>
      <c r="G14" s="157">
        <v>0</v>
      </c>
      <c r="H14" s="70">
        <f>+G14*F14</f>
        <v>0</v>
      </c>
      <c r="I14" s="184">
        <v>0</v>
      </c>
      <c r="J14" s="69">
        <f>+H14*I14</f>
        <v>0</v>
      </c>
      <c r="K14" s="23">
        <f>H14+J14</f>
        <v>0</v>
      </c>
      <c r="L14" s="20"/>
    </row>
    <row r="15" spans="1:12" ht="12.75" customHeight="1" thickBot="1">
      <c r="A15" s="166"/>
      <c r="B15" s="95"/>
      <c r="C15" s="96"/>
      <c r="D15" s="97"/>
      <c r="E15" s="183"/>
      <c r="F15" s="99"/>
      <c r="G15" s="157">
        <v>0</v>
      </c>
      <c r="H15" s="69">
        <f>+G15*F15</f>
        <v>0</v>
      </c>
      <c r="I15" s="160">
        <v>0</v>
      </c>
      <c r="J15" s="69">
        <f>+H15*I15</f>
        <v>0</v>
      </c>
      <c r="K15" s="23">
        <f>H15+J15</f>
        <v>0</v>
      </c>
      <c r="L15" s="22"/>
    </row>
    <row r="16" spans="1:12" ht="12.75" customHeight="1" thickBot="1">
      <c r="A16" s="166"/>
      <c r="B16" s="95"/>
      <c r="C16" s="96"/>
      <c r="D16" s="97"/>
      <c r="E16" s="183"/>
      <c r="F16" s="99"/>
      <c r="G16" s="157">
        <v>0</v>
      </c>
      <c r="H16" s="69">
        <f>F16*G16</f>
        <v>0</v>
      </c>
      <c r="I16" s="160">
        <v>0</v>
      </c>
      <c r="J16" s="69">
        <f aca="true" t="shared" si="0" ref="J16:J25">H16*I16</f>
        <v>0</v>
      </c>
      <c r="K16" s="23">
        <f aca="true" t="shared" si="1" ref="K16:K25">H16+J16</f>
        <v>0</v>
      </c>
      <c r="L16" s="22"/>
    </row>
    <row r="17" spans="1:12" ht="12.75" customHeight="1" thickBot="1">
      <c r="A17" s="166"/>
      <c r="B17" s="95"/>
      <c r="C17" s="96"/>
      <c r="D17" s="97"/>
      <c r="E17" s="98"/>
      <c r="F17" s="99"/>
      <c r="G17" s="157">
        <v>0</v>
      </c>
      <c r="H17" s="69">
        <f aca="true" t="shared" si="2" ref="H17:H25">F17*G17</f>
        <v>0</v>
      </c>
      <c r="I17" s="160">
        <v>0</v>
      </c>
      <c r="J17" s="69">
        <f t="shared" si="0"/>
        <v>0</v>
      </c>
      <c r="K17" s="23">
        <f t="shared" si="1"/>
        <v>0</v>
      </c>
      <c r="L17" s="22"/>
    </row>
    <row r="18" spans="1:12" ht="12.75" customHeight="1" thickBot="1">
      <c r="A18" s="166"/>
      <c r="B18" s="95"/>
      <c r="C18" s="96"/>
      <c r="D18" s="97"/>
      <c r="E18" s="98"/>
      <c r="F18" s="99"/>
      <c r="G18" s="157">
        <v>0</v>
      </c>
      <c r="H18" s="69">
        <f>F18*G18</f>
        <v>0</v>
      </c>
      <c r="I18" s="160">
        <v>0</v>
      </c>
      <c r="J18" s="69">
        <f t="shared" si="0"/>
        <v>0</v>
      </c>
      <c r="K18" s="23">
        <f t="shared" si="1"/>
        <v>0</v>
      </c>
      <c r="L18" s="22"/>
    </row>
    <row r="19" spans="1:12" ht="12.75" customHeight="1" thickBot="1">
      <c r="A19" s="166"/>
      <c r="B19" s="95"/>
      <c r="C19" s="96"/>
      <c r="D19" s="97"/>
      <c r="E19" s="98"/>
      <c r="F19" s="99"/>
      <c r="G19" s="157">
        <v>0</v>
      </c>
      <c r="H19" s="69">
        <f t="shared" si="2"/>
        <v>0</v>
      </c>
      <c r="I19" s="160">
        <f aca="true" t="shared" si="3" ref="I19:I25">SUM(F19+H19)</f>
        <v>0</v>
      </c>
      <c r="J19" s="69">
        <f t="shared" si="0"/>
        <v>0</v>
      </c>
      <c r="K19" s="23">
        <f t="shared" si="1"/>
        <v>0</v>
      </c>
      <c r="L19" s="22"/>
    </row>
    <row r="20" spans="1:12" ht="12.75" customHeight="1" thickBot="1">
      <c r="A20" s="166"/>
      <c r="B20" s="95"/>
      <c r="C20" s="96"/>
      <c r="D20" s="97"/>
      <c r="E20" s="98"/>
      <c r="F20" s="99"/>
      <c r="G20" s="157">
        <v>0</v>
      </c>
      <c r="H20" s="69">
        <f t="shared" si="2"/>
        <v>0</v>
      </c>
      <c r="I20" s="160">
        <f t="shared" si="3"/>
        <v>0</v>
      </c>
      <c r="J20" s="69">
        <f t="shared" si="0"/>
        <v>0</v>
      </c>
      <c r="K20" s="23">
        <f t="shared" si="1"/>
        <v>0</v>
      </c>
      <c r="L20" s="22"/>
    </row>
    <row r="21" spans="1:12" ht="12.75" customHeight="1" thickBot="1">
      <c r="A21" s="166"/>
      <c r="B21" s="95"/>
      <c r="C21" s="96"/>
      <c r="D21" s="97"/>
      <c r="E21" s="98"/>
      <c r="F21" s="99"/>
      <c r="G21" s="157">
        <v>0</v>
      </c>
      <c r="H21" s="69">
        <f t="shared" si="2"/>
        <v>0</v>
      </c>
      <c r="I21" s="160">
        <f t="shared" si="3"/>
        <v>0</v>
      </c>
      <c r="J21" s="69">
        <f t="shared" si="0"/>
        <v>0</v>
      </c>
      <c r="K21" s="23">
        <f t="shared" si="1"/>
        <v>0</v>
      </c>
      <c r="L21" s="22"/>
    </row>
    <row r="22" spans="1:12" ht="12.75" customHeight="1" thickBot="1">
      <c r="A22" s="166"/>
      <c r="B22" s="95"/>
      <c r="C22" s="96"/>
      <c r="D22" s="97"/>
      <c r="E22" s="98"/>
      <c r="F22" s="99"/>
      <c r="G22" s="157">
        <v>0</v>
      </c>
      <c r="H22" s="69">
        <f t="shared" si="2"/>
        <v>0</v>
      </c>
      <c r="I22" s="160">
        <f t="shared" si="3"/>
        <v>0</v>
      </c>
      <c r="J22" s="69">
        <f t="shared" si="0"/>
        <v>0</v>
      </c>
      <c r="K22" s="23">
        <f t="shared" si="1"/>
        <v>0</v>
      </c>
      <c r="L22" s="22"/>
    </row>
    <row r="23" spans="1:12" ht="12.75" customHeight="1" thickBot="1">
      <c r="A23" s="166"/>
      <c r="B23" s="95"/>
      <c r="C23" s="96"/>
      <c r="D23" s="97"/>
      <c r="E23" s="98"/>
      <c r="F23" s="99"/>
      <c r="G23" s="157">
        <v>0</v>
      </c>
      <c r="H23" s="69">
        <f t="shared" si="2"/>
        <v>0</v>
      </c>
      <c r="I23" s="160">
        <f t="shared" si="3"/>
        <v>0</v>
      </c>
      <c r="J23" s="69">
        <f t="shared" si="0"/>
        <v>0</v>
      </c>
      <c r="K23" s="23">
        <f t="shared" si="1"/>
        <v>0</v>
      </c>
      <c r="L23" s="22"/>
    </row>
    <row r="24" spans="1:12" ht="12.75" customHeight="1" thickBot="1">
      <c r="A24" s="166"/>
      <c r="B24" s="95"/>
      <c r="C24" s="96"/>
      <c r="D24" s="97"/>
      <c r="E24" s="98"/>
      <c r="F24" s="99"/>
      <c r="G24" s="157">
        <v>0</v>
      </c>
      <c r="H24" s="69">
        <f t="shared" si="2"/>
        <v>0</v>
      </c>
      <c r="I24" s="160">
        <f t="shared" si="3"/>
        <v>0</v>
      </c>
      <c r="J24" s="69">
        <f t="shared" si="0"/>
        <v>0</v>
      </c>
      <c r="K24" s="23">
        <f t="shared" si="1"/>
        <v>0</v>
      </c>
      <c r="L24" s="22"/>
    </row>
    <row r="25" spans="1:12" ht="12.75" customHeight="1" thickBot="1">
      <c r="A25" s="167"/>
      <c r="B25" s="100"/>
      <c r="C25" s="101"/>
      <c r="D25" s="102"/>
      <c r="E25" s="103"/>
      <c r="F25" s="104"/>
      <c r="G25" s="158">
        <v>0</v>
      </c>
      <c r="H25" s="70">
        <f t="shared" si="2"/>
        <v>0</v>
      </c>
      <c r="I25" s="161">
        <f t="shared" si="3"/>
        <v>0</v>
      </c>
      <c r="J25" s="70">
        <f t="shared" si="0"/>
        <v>0</v>
      </c>
      <c r="K25" s="23">
        <f t="shared" si="1"/>
        <v>0</v>
      </c>
      <c r="L25" s="22"/>
    </row>
    <row r="26" spans="1:12" ht="12.75" customHeight="1" thickBot="1">
      <c r="A26" s="31" t="s">
        <v>29</v>
      </c>
      <c r="B26" s="32"/>
      <c r="C26" s="33"/>
      <c r="D26" s="34"/>
      <c r="E26" s="34"/>
      <c r="F26" s="36">
        <f>SUM(F13:F25)</f>
        <v>0</v>
      </c>
      <c r="G26" s="71"/>
      <c r="H26" s="36">
        <f>SUM(H13:H25)</f>
        <v>0</v>
      </c>
      <c r="I26" s="72"/>
      <c r="J26" s="36">
        <f>SUM(J13:J25)</f>
        <v>0</v>
      </c>
      <c r="K26" s="35">
        <f>SUM(K13:K25)</f>
        <v>0</v>
      </c>
      <c r="L26" s="22"/>
    </row>
    <row r="27" spans="1:12" ht="12.75" customHeight="1" thickBot="1">
      <c r="A27" s="27" t="s">
        <v>33</v>
      </c>
      <c r="B27" s="28"/>
      <c r="C27" s="29"/>
      <c r="D27" s="29"/>
      <c r="E27" s="105" t="s">
        <v>30</v>
      </c>
      <c r="F27" s="186">
        <v>0.485</v>
      </c>
      <c r="G27" s="39"/>
      <c r="H27" s="182" t="s">
        <v>31</v>
      </c>
      <c r="I27" s="163">
        <v>0.26</v>
      </c>
      <c r="J27" s="39"/>
      <c r="K27" s="148">
        <f>+F27*K26</f>
        <v>0</v>
      </c>
      <c r="L27" s="22"/>
    </row>
    <row r="28" spans="1:12" ht="15.75" customHeight="1" thickBot="1">
      <c r="A28" s="4"/>
      <c r="B28" s="67" t="s">
        <v>13</v>
      </c>
      <c r="C28" s="65"/>
      <c r="D28" s="54"/>
      <c r="E28" s="54"/>
      <c r="F28" s="66"/>
      <c r="G28" s="66"/>
      <c r="H28" s="66"/>
      <c r="I28" s="66"/>
      <c r="J28" s="78"/>
      <c r="K28" s="79">
        <f>K26+K27</f>
        <v>0</v>
      </c>
      <c r="L28" s="5"/>
    </row>
    <row r="29" spans="1:12" ht="15.75" customHeight="1">
      <c r="A29" s="50" t="s">
        <v>34</v>
      </c>
      <c r="B29" s="24"/>
      <c r="C29" s="51" t="s">
        <v>39</v>
      </c>
      <c r="D29" s="6"/>
      <c r="E29" s="6"/>
      <c r="F29" s="30"/>
      <c r="G29" s="30"/>
      <c r="H29" s="30"/>
      <c r="I29" s="30"/>
      <c r="J29" s="30"/>
      <c r="K29" s="48"/>
      <c r="L29" s="68"/>
    </row>
    <row r="30" spans="1:12" ht="12.75">
      <c r="A30" s="175" t="s">
        <v>94</v>
      </c>
      <c r="B30" s="64"/>
      <c r="C30" s="190" t="s">
        <v>95</v>
      </c>
      <c r="D30" s="191"/>
      <c r="E30" s="49"/>
      <c r="F30" s="61"/>
      <c r="G30" s="61"/>
      <c r="H30" s="61"/>
      <c r="I30" s="19" t="s">
        <v>36</v>
      </c>
      <c r="J30" s="19" t="s">
        <v>36</v>
      </c>
      <c r="K30" s="19" t="s">
        <v>35</v>
      </c>
      <c r="L30" s="3"/>
    </row>
    <row r="31" spans="1:12" ht="13.5" thickBot="1">
      <c r="A31" s="43" t="s">
        <v>32</v>
      </c>
      <c r="B31" s="15" t="s">
        <v>8</v>
      </c>
      <c r="C31" s="192" t="s">
        <v>43</v>
      </c>
      <c r="D31" s="193"/>
      <c r="E31" s="62" t="s">
        <v>16</v>
      </c>
      <c r="F31" s="63"/>
      <c r="G31" s="63"/>
      <c r="H31" s="9"/>
      <c r="I31" s="15" t="s">
        <v>37</v>
      </c>
      <c r="J31" s="15" t="s">
        <v>38</v>
      </c>
      <c r="K31" s="15" t="s">
        <v>5</v>
      </c>
      <c r="L31" s="3"/>
    </row>
    <row r="32" spans="1:12" ht="12.75" customHeight="1">
      <c r="A32" s="109"/>
      <c r="B32" s="177"/>
      <c r="C32" s="109"/>
      <c r="D32" s="110"/>
      <c r="E32" s="176"/>
      <c r="F32" s="110"/>
      <c r="G32" s="112"/>
      <c r="H32" s="110"/>
      <c r="I32" s="113"/>
      <c r="J32" s="114"/>
      <c r="K32" s="25">
        <f aca="true" t="shared" si="4" ref="K32:K37">IF(I32&gt;1,J32*I32,J32)</f>
        <v>0</v>
      </c>
      <c r="L32" s="3"/>
    </row>
    <row r="33" spans="1:12" ht="12.75" customHeight="1">
      <c r="A33" s="115"/>
      <c r="B33" s="115"/>
      <c r="C33" s="115"/>
      <c r="D33" s="116"/>
      <c r="E33" s="117"/>
      <c r="F33" s="116"/>
      <c r="G33" s="112"/>
      <c r="H33" s="116"/>
      <c r="I33" s="118"/>
      <c r="J33" s="119"/>
      <c r="K33" s="26">
        <f t="shared" si="4"/>
        <v>0</v>
      </c>
      <c r="L33" s="3"/>
    </row>
    <row r="34" spans="1:12" ht="12.75" customHeight="1">
      <c r="A34" s="115"/>
      <c r="B34" s="115"/>
      <c r="C34" s="115"/>
      <c r="D34" s="116"/>
      <c r="E34" s="117"/>
      <c r="F34" s="116"/>
      <c r="G34" s="112"/>
      <c r="H34" s="116"/>
      <c r="I34" s="118"/>
      <c r="J34" s="119"/>
      <c r="K34" s="26">
        <f t="shared" si="4"/>
        <v>0</v>
      </c>
      <c r="L34" s="3"/>
    </row>
    <row r="35" spans="1:12" ht="12.75" customHeight="1">
      <c r="A35" s="115"/>
      <c r="B35" s="115"/>
      <c r="C35" s="115"/>
      <c r="D35" s="116"/>
      <c r="E35" s="117"/>
      <c r="F35" s="116"/>
      <c r="G35" s="112"/>
      <c r="H35" s="116"/>
      <c r="I35" s="118"/>
      <c r="J35" s="119"/>
      <c r="K35" s="26">
        <f t="shared" si="4"/>
        <v>0</v>
      </c>
      <c r="L35" s="3"/>
    </row>
    <row r="36" spans="1:12" ht="12.75" customHeight="1">
      <c r="A36" s="120"/>
      <c r="B36" s="120"/>
      <c r="C36" s="120"/>
      <c r="D36" s="121"/>
      <c r="E36" s="122"/>
      <c r="F36" s="121"/>
      <c r="G36" s="112"/>
      <c r="H36" s="121"/>
      <c r="I36" s="123"/>
      <c r="J36" s="124"/>
      <c r="K36" s="26">
        <f t="shared" si="4"/>
        <v>0</v>
      </c>
      <c r="L36" s="3"/>
    </row>
    <row r="37" spans="1:12" ht="12.75" customHeight="1">
      <c r="A37" s="125"/>
      <c r="B37" s="125"/>
      <c r="C37" s="125"/>
      <c r="D37" s="80"/>
      <c r="E37" s="126"/>
      <c r="F37" s="80"/>
      <c r="G37" s="127"/>
      <c r="H37" s="80"/>
      <c r="I37" s="128"/>
      <c r="J37" s="129"/>
      <c r="K37" s="26">
        <f t="shared" si="4"/>
        <v>0</v>
      </c>
      <c r="L37" s="5"/>
    </row>
    <row r="38" spans="1:11" ht="13.5" thickBot="1">
      <c r="A38" s="27" t="s">
        <v>33</v>
      </c>
      <c r="B38" s="28"/>
      <c r="C38" s="29"/>
      <c r="D38" s="52"/>
      <c r="E38" s="174" t="s">
        <v>30</v>
      </c>
      <c r="F38" s="187">
        <v>0.485</v>
      </c>
      <c r="G38" s="130"/>
      <c r="H38" s="107" t="s">
        <v>31</v>
      </c>
      <c r="I38" s="108">
        <v>0.26</v>
      </c>
      <c r="J38" s="53"/>
      <c r="K38" s="55">
        <f>SUM(K32:K37)*F37</f>
        <v>0</v>
      </c>
    </row>
    <row r="39" spans="6:11" ht="13.5" thickBot="1">
      <c r="F39" s="188" t="s">
        <v>17</v>
      </c>
      <c r="G39" s="189"/>
      <c r="H39" s="189"/>
      <c r="I39" s="189"/>
      <c r="J39" s="59"/>
      <c r="K39" s="60">
        <f>SUM(K32:K37)+K38</f>
        <v>0</v>
      </c>
    </row>
    <row r="40" spans="6:12" ht="13.5" thickBot="1">
      <c r="F40" s="57" t="s">
        <v>18</v>
      </c>
      <c r="G40" s="58"/>
      <c r="H40" s="58"/>
      <c r="I40" s="58"/>
      <c r="J40" s="58"/>
      <c r="K40" s="73" t="s">
        <v>52</v>
      </c>
      <c r="L40" s="56">
        <f>SUM(K28+K39)</f>
        <v>0</v>
      </c>
    </row>
    <row r="41" spans="1:6" ht="12.75">
      <c r="A41" s="131" t="s">
        <v>44</v>
      </c>
      <c r="B41" s="80"/>
      <c r="C41" s="80"/>
      <c r="D41" s="80"/>
      <c r="E41" t="s">
        <v>15</v>
      </c>
      <c r="F41" s="173"/>
    </row>
    <row r="42" spans="1:6" ht="12.75">
      <c r="A42" s="143"/>
      <c r="B42" s="144"/>
      <c r="C42" s="132"/>
      <c r="D42" s="132"/>
      <c r="F42" s="6"/>
    </row>
    <row r="43" spans="1:7" ht="12.75">
      <c r="A43" t="s">
        <v>45</v>
      </c>
      <c r="B43" s="80"/>
      <c r="C43" s="80"/>
      <c r="D43" s="80"/>
      <c r="E43" t="s">
        <v>15</v>
      </c>
      <c r="F43" s="80"/>
      <c r="G43" t="s">
        <v>9</v>
      </c>
    </row>
  </sheetData>
  <mergeCells count="3">
    <mergeCell ref="F39:I39"/>
    <mergeCell ref="C30:D30"/>
    <mergeCell ref="C31:D31"/>
  </mergeCells>
  <printOptions/>
  <pageMargins left="0" right="0" top="0" bottom="0.38" header="0.5" footer="0.13"/>
  <pageSetup horizontalDpi="300" verticalDpi="300" orientation="landscape" r:id="rId1"/>
  <headerFooter alignWithMargins="0">
    <oddFooter>&amp;L&amp;F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2.421875" style="0" customWidth="1"/>
    <col min="3" max="3" width="11.28125" style="0" customWidth="1"/>
    <col min="4" max="4" width="17.00390625" style="0" customWidth="1"/>
    <col min="5" max="5" width="10.8515625" style="0" customWidth="1"/>
    <col min="6" max="6" width="9.57421875" style="0" customWidth="1"/>
    <col min="7" max="8" width="10.8515625" style="0" customWidth="1"/>
    <col min="9" max="9" width="8.421875" style="0" customWidth="1"/>
    <col min="10" max="10" width="11.00390625" style="0" customWidth="1"/>
    <col min="11" max="11" width="12.00390625" style="0" customWidth="1"/>
    <col min="12" max="12" width="10.140625" style="0" customWidth="1"/>
  </cols>
  <sheetData>
    <row r="1" spans="1:12" ht="12.75">
      <c r="A1" t="s">
        <v>46</v>
      </c>
      <c r="B1" s="80"/>
      <c r="J1" s="6"/>
      <c r="K1" t="s">
        <v>51</v>
      </c>
      <c r="L1" s="6"/>
    </row>
    <row r="2" spans="1:12" ht="1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2.75">
      <c r="A4" s="6" t="s">
        <v>47</v>
      </c>
      <c r="B4" s="80" t="s">
        <v>58</v>
      </c>
      <c r="C4" s="1"/>
      <c r="D4" s="1"/>
      <c r="E4" t="s">
        <v>53</v>
      </c>
      <c r="F4" s="81" t="s">
        <v>59</v>
      </c>
      <c r="G4" s="1"/>
      <c r="H4" t="s">
        <v>54</v>
      </c>
      <c r="I4" s="6"/>
      <c r="J4" s="80" t="s">
        <v>26</v>
      </c>
      <c r="K4" s="1"/>
      <c r="L4" s="1"/>
    </row>
    <row r="5" spans="1:10" ht="12.75">
      <c r="A5" s="6"/>
      <c r="B5" s="6"/>
      <c r="C5" s="6"/>
      <c r="E5" s="6"/>
      <c r="F5" s="7"/>
      <c r="G5" s="6"/>
      <c r="H5" s="6"/>
      <c r="I5" s="6"/>
      <c r="J5" s="6"/>
    </row>
    <row r="6" spans="1:12" ht="12.75">
      <c r="A6" s="6" t="s">
        <v>56</v>
      </c>
      <c r="B6" s="6"/>
      <c r="C6" s="75" t="s">
        <v>52</v>
      </c>
      <c r="D6" s="82">
        <v>150000</v>
      </c>
      <c r="E6" t="s">
        <v>49</v>
      </c>
      <c r="G6" s="83">
        <v>36434</v>
      </c>
      <c r="H6" t="s">
        <v>55</v>
      </c>
      <c r="I6" s="6"/>
      <c r="J6" s="80" t="s">
        <v>60</v>
      </c>
      <c r="K6" s="1"/>
      <c r="L6" s="84">
        <v>1234</v>
      </c>
    </row>
    <row r="7" spans="1:12" ht="12.75">
      <c r="A7" s="6" t="s">
        <v>57</v>
      </c>
      <c r="B7" s="6"/>
      <c r="C7" s="75" t="s">
        <v>52</v>
      </c>
      <c r="D7" s="162">
        <f>L40</f>
        <v>45548.479999999996</v>
      </c>
      <c r="F7" s="7"/>
      <c r="G7" s="6"/>
      <c r="I7" s="6"/>
      <c r="J7" s="6"/>
      <c r="K7" s="6"/>
      <c r="L7" s="6"/>
    </row>
    <row r="8" spans="1:12" ht="13.5" thickBot="1">
      <c r="A8" s="47" t="s">
        <v>48</v>
      </c>
      <c r="B8" s="6"/>
      <c r="C8" s="75" t="s">
        <v>52</v>
      </c>
      <c r="D8" s="77">
        <f>SUM(D6:D7)</f>
        <v>195548.47999999998</v>
      </c>
      <c r="E8" t="s">
        <v>50</v>
      </c>
      <c r="F8" s="7"/>
      <c r="G8" s="83">
        <v>37164</v>
      </c>
      <c r="H8" t="s">
        <v>90</v>
      </c>
      <c r="I8" s="80" t="s">
        <v>92</v>
      </c>
      <c r="J8" s="6"/>
      <c r="K8" s="6" t="s">
        <v>91</v>
      </c>
      <c r="L8" s="80"/>
    </row>
    <row r="10" spans="1:12" ht="12.75">
      <c r="A10" s="16" t="s">
        <v>5</v>
      </c>
      <c r="B10" s="16"/>
      <c r="C10" s="17"/>
      <c r="D10" s="18"/>
      <c r="E10" s="19"/>
      <c r="F10" s="18"/>
      <c r="G10" s="19" t="s">
        <v>22</v>
      </c>
      <c r="H10" s="19" t="s">
        <v>2</v>
      </c>
      <c r="I10" s="19"/>
      <c r="J10" s="18" t="s">
        <v>2</v>
      </c>
      <c r="K10" s="19" t="s">
        <v>2</v>
      </c>
      <c r="L10" s="44" t="s">
        <v>6</v>
      </c>
    </row>
    <row r="11" spans="1:12" ht="12.75">
      <c r="A11" s="10" t="s">
        <v>19</v>
      </c>
      <c r="B11" s="10"/>
      <c r="C11" s="12"/>
      <c r="D11" s="8" t="s">
        <v>11</v>
      </c>
      <c r="E11" s="14" t="s">
        <v>8</v>
      </c>
      <c r="F11" s="8" t="s">
        <v>21</v>
      </c>
      <c r="G11" s="14" t="s">
        <v>4</v>
      </c>
      <c r="H11" s="14" t="s">
        <v>4</v>
      </c>
      <c r="I11" s="14" t="s">
        <v>23</v>
      </c>
      <c r="J11" s="8" t="s">
        <v>3</v>
      </c>
      <c r="K11" s="14" t="s">
        <v>24</v>
      </c>
      <c r="L11" s="45" t="s">
        <v>7</v>
      </c>
    </row>
    <row r="12" spans="1:12" ht="13.5" thickBot="1">
      <c r="A12" s="43" t="s">
        <v>32</v>
      </c>
      <c r="B12" s="11" t="s">
        <v>1</v>
      </c>
      <c r="C12" s="13"/>
      <c r="D12" s="9" t="s">
        <v>12</v>
      </c>
      <c r="E12" s="15" t="s">
        <v>20</v>
      </c>
      <c r="F12" s="9" t="s">
        <v>4</v>
      </c>
      <c r="G12" s="15" t="s">
        <v>5</v>
      </c>
      <c r="H12" s="15" t="s">
        <v>5</v>
      </c>
      <c r="I12" s="15" t="s">
        <v>10</v>
      </c>
      <c r="J12" s="9" t="s">
        <v>5</v>
      </c>
      <c r="K12" s="15" t="s">
        <v>5</v>
      </c>
      <c r="L12" s="46" t="s">
        <v>14</v>
      </c>
    </row>
    <row r="13" spans="1:12" ht="15" customHeight="1" thickBot="1">
      <c r="A13" s="85" t="s">
        <v>70</v>
      </c>
      <c r="B13" s="85" t="s">
        <v>26</v>
      </c>
      <c r="C13" s="86"/>
      <c r="D13" s="87" t="s">
        <v>27</v>
      </c>
      <c r="E13" s="88" t="s">
        <v>28</v>
      </c>
      <c r="F13" s="89">
        <v>62000</v>
      </c>
      <c r="G13" s="150">
        <v>0.25</v>
      </c>
      <c r="H13" s="40">
        <f>F13*G13</f>
        <v>15500</v>
      </c>
      <c r="I13" s="153">
        <v>0.28</v>
      </c>
      <c r="J13" s="40">
        <f>H13*I13</f>
        <v>4340</v>
      </c>
      <c r="K13" s="23">
        <f>H13+J13</f>
        <v>19840</v>
      </c>
      <c r="L13" s="21"/>
    </row>
    <row r="14" spans="1:12" ht="15" customHeight="1" thickBot="1">
      <c r="A14" s="90" t="s">
        <v>61</v>
      </c>
      <c r="B14" s="90" t="s">
        <v>67</v>
      </c>
      <c r="C14" s="91"/>
      <c r="D14" s="92" t="s">
        <v>68</v>
      </c>
      <c r="E14" s="93" t="s">
        <v>69</v>
      </c>
      <c r="F14" s="94">
        <v>28000</v>
      </c>
      <c r="G14" s="151">
        <v>0.1</v>
      </c>
      <c r="H14" s="41">
        <f aca="true" t="shared" si="0" ref="H14:H25">F14*G14</f>
        <v>2800</v>
      </c>
      <c r="I14" s="154">
        <v>0.12</v>
      </c>
      <c r="J14" s="41">
        <f aca="true" t="shared" si="1" ref="J14:J25">H14*I14</f>
        <v>336</v>
      </c>
      <c r="K14" s="23">
        <f aca="true" t="shared" si="2" ref="K14:K25">H14+J14</f>
        <v>3136</v>
      </c>
      <c r="L14" s="20"/>
    </row>
    <row r="15" spans="1:12" ht="15" customHeight="1" thickBot="1">
      <c r="A15" s="95"/>
      <c r="B15" s="95"/>
      <c r="C15" s="96"/>
      <c r="D15" s="97"/>
      <c r="E15" s="98"/>
      <c r="F15" s="99"/>
      <c r="G15" s="151">
        <v>0</v>
      </c>
      <c r="H15" s="41">
        <f t="shared" si="0"/>
        <v>0</v>
      </c>
      <c r="I15" s="154">
        <v>0</v>
      </c>
      <c r="J15" s="41">
        <f t="shared" si="1"/>
        <v>0</v>
      </c>
      <c r="K15" s="23">
        <f t="shared" si="2"/>
        <v>0</v>
      </c>
      <c r="L15" s="22"/>
    </row>
    <row r="16" spans="1:12" ht="15" customHeight="1" thickBot="1">
      <c r="A16" s="95"/>
      <c r="B16" s="95"/>
      <c r="C16" s="96"/>
      <c r="D16" s="97"/>
      <c r="E16" s="98"/>
      <c r="F16" s="99"/>
      <c r="G16" s="151">
        <v>0</v>
      </c>
      <c r="H16" s="41">
        <f t="shared" si="0"/>
        <v>0</v>
      </c>
      <c r="I16" s="154">
        <f aca="true" t="shared" si="3" ref="I16:I25">SUM(F16+H16)</f>
        <v>0</v>
      </c>
      <c r="J16" s="41">
        <f t="shared" si="1"/>
        <v>0</v>
      </c>
      <c r="K16" s="23">
        <f t="shared" si="2"/>
        <v>0</v>
      </c>
      <c r="L16" s="22"/>
    </row>
    <row r="17" spans="1:12" ht="15" customHeight="1" thickBot="1">
      <c r="A17" s="95"/>
      <c r="B17" s="95"/>
      <c r="C17" s="96"/>
      <c r="D17" s="97"/>
      <c r="E17" s="98"/>
      <c r="F17" s="99"/>
      <c r="G17" s="151">
        <v>0</v>
      </c>
      <c r="H17" s="41">
        <f t="shared" si="0"/>
        <v>0</v>
      </c>
      <c r="I17" s="154">
        <f t="shared" si="3"/>
        <v>0</v>
      </c>
      <c r="J17" s="41">
        <f t="shared" si="1"/>
        <v>0</v>
      </c>
      <c r="K17" s="23">
        <f t="shared" si="2"/>
        <v>0</v>
      </c>
      <c r="L17" s="22"/>
    </row>
    <row r="18" spans="1:12" ht="15" customHeight="1" thickBot="1">
      <c r="A18" s="95"/>
      <c r="B18" s="95"/>
      <c r="C18" s="96"/>
      <c r="D18" s="97"/>
      <c r="E18" s="98"/>
      <c r="F18" s="99"/>
      <c r="G18" s="151">
        <v>0</v>
      </c>
      <c r="H18" s="41">
        <f t="shared" si="0"/>
        <v>0</v>
      </c>
      <c r="I18" s="154">
        <f t="shared" si="3"/>
        <v>0</v>
      </c>
      <c r="J18" s="41">
        <f t="shared" si="1"/>
        <v>0</v>
      </c>
      <c r="K18" s="23">
        <f t="shared" si="2"/>
        <v>0</v>
      </c>
      <c r="L18" s="22"/>
    </row>
    <row r="19" spans="1:12" ht="15" customHeight="1" thickBot="1">
      <c r="A19" s="95"/>
      <c r="B19" s="95"/>
      <c r="C19" s="96"/>
      <c r="D19" s="97"/>
      <c r="E19" s="98"/>
      <c r="F19" s="99"/>
      <c r="G19" s="151">
        <v>0</v>
      </c>
      <c r="H19" s="41">
        <f t="shared" si="0"/>
        <v>0</v>
      </c>
      <c r="I19" s="154">
        <f t="shared" si="3"/>
        <v>0</v>
      </c>
      <c r="J19" s="41">
        <f t="shared" si="1"/>
        <v>0</v>
      </c>
      <c r="K19" s="23">
        <f t="shared" si="2"/>
        <v>0</v>
      </c>
      <c r="L19" s="22"/>
    </row>
    <row r="20" spans="1:12" ht="15" customHeight="1" thickBot="1">
      <c r="A20" s="95"/>
      <c r="B20" s="95"/>
      <c r="C20" s="96"/>
      <c r="D20" s="97"/>
      <c r="E20" s="98"/>
      <c r="F20" s="99"/>
      <c r="G20" s="151">
        <v>0</v>
      </c>
      <c r="H20" s="41">
        <f t="shared" si="0"/>
        <v>0</v>
      </c>
      <c r="I20" s="154">
        <f t="shared" si="3"/>
        <v>0</v>
      </c>
      <c r="J20" s="41">
        <f t="shared" si="1"/>
        <v>0</v>
      </c>
      <c r="K20" s="23">
        <f t="shared" si="2"/>
        <v>0</v>
      </c>
      <c r="L20" s="22"/>
    </row>
    <row r="21" spans="1:12" ht="15" customHeight="1" thickBot="1">
      <c r="A21" s="95"/>
      <c r="B21" s="95"/>
      <c r="C21" s="96"/>
      <c r="D21" s="97"/>
      <c r="E21" s="98"/>
      <c r="F21" s="99"/>
      <c r="G21" s="151">
        <v>0</v>
      </c>
      <c r="H21" s="41">
        <f t="shared" si="0"/>
        <v>0</v>
      </c>
      <c r="I21" s="154">
        <f t="shared" si="3"/>
        <v>0</v>
      </c>
      <c r="J21" s="41">
        <f t="shared" si="1"/>
        <v>0</v>
      </c>
      <c r="K21" s="23">
        <f t="shared" si="2"/>
        <v>0</v>
      </c>
      <c r="L21" s="22"/>
    </row>
    <row r="22" spans="1:12" ht="15" customHeight="1" thickBot="1">
      <c r="A22" s="95"/>
      <c r="B22" s="95"/>
      <c r="C22" s="96"/>
      <c r="D22" s="97"/>
      <c r="E22" s="98"/>
      <c r="F22" s="99"/>
      <c r="G22" s="151">
        <v>0</v>
      </c>
      <c r="H22" s="41">
        <f t="shared" si="0"/>
        <v>0</v>
      </c>
      <c r="I22" s="154">
        <f t="shared" si="3"/>
        <v>0</v>
      </c>
      <c r="J22" s="41">
        <f t="shared" si="1"/>
        <v>0</v>
      </c>
      <c r="K22" s="23">
        <f t="shared" si="2"/>
        <v>0</v>
      </c>
      <c r="L22" s="22"/>
    </row>
    <row r="23" spans="1:12" ht="15" customHeight="1" thickBot="1">
      <c r="A23" s="95"/>
      <c r="B23" s="95"/>
      <c r="C23" s="96"/>
      <c r="D23" s="97"/>
      <c r="E23" s="98"/>
      <c r="F23" s="99"/>
      <c r="G23" s="151">
        <v>0</v>
      </c>
      <c r="H23" s="41">
        <f t="shared" si="0"/>
        <v>0</v>
      </c>
      <c r="I23" s="154">
        <f t="shared" si="3"/>
        <v>0</v>
      </c>
      <c r="J23" s="41">
        <f t="shared" si="1"/>
        <v>0</v>
      </c>
      <c r="K23" s="23">
        <f t="shared" si="2"/>
        <v>0</v>
      </c>
      <c r="L23" s="22"/>
    </row>
    <row r="24" spans="1:12" ht="15" customHeight="1" thickBot="1">
      <c r="A24" s="95"/>
      <c r="B24" s="95"/>
      <c r="C24" s="96"/>
      <c r="D24" s="97"/>
      <c r="E24" s="98"/>
      <c r="F24" s="99"/>
      <c r="G24" s="151">
        <v>0</v>
      </c>
      <c r="H24" s="41">
        <f t="shared" si="0"/>
        <v>0</v>
      </c>
      <c r="I24" s="154">
        <f t="shared" si="3"/>
        <v>0</v>
      </c>
      <c r="J24" s="41">
        <f t="shared" si="1"/>
        <v>0</v>
      </c>
      <c r="K24" s="23">
        <f t="shared" si="2"/>
        <v>0</v>
      </c>
      <c r="L24" s="22"/>
    </row>
    <row r="25" spans="1:12" ht="15" customHeight="1" thickBot="1">
      <c r="A25" s="100"/>
      <c r="B25" s="100"/>
      <c r="C25" s="101"/>
      <c r="D25" s="102"/>
      <c r="E25" s="103"/>
      <c r="F25" s="104"/>
      <c r="G25" s="152">
        <v>0</v>
      </c>
      <c r="H25" s="42">
        <f t="shared" si="0"/>
        <v>0</v>
      </c>
      <c r="I25" s="155">
        <f t="shared" si="3"/>
        <v>0</v>
      </c>
      <c r="J25" s="42">
        <f t="shared" si="1"/>
        <v>0</v>
      </c>
      <c r="K25" s="23">
        <f t="shared" si="2"/>
        <v>0</v>
      </c>
      <c r="L25" s="22"/>
    </row>
    <row r="26" spans="1:12" ht="15" customHeight="1" thickBot="1">
      <c r="A26" s="31" t="s">
        <v>29</v>
      </c>
      <c r="B26" s="32"/>
      <c r="C26" s="33"/>
      <c r="D26" s="34"/>
      <c r="E26" s="34"/>
      <c r="F26" s="36">
        <f>SUM(F13:F25)</f>
        <v>90000</v>
      </c>
      <c r="G26" s="37"/>
      <c r="H26" s="36">
        <f>SUM(H13:H25)</f>
        <v>18300</v>
      </c>
      <c r="I26" s="38"/>
      <c r="J26" s="36">
        <f>SUM(J13:J25)</f>
        <v>4676</v>
      </c>
      <c r="K26" s="35">
        <f>SUM(K13:K25)</f>
        <v>22976</v>
      </c>
      <c r="L26" s="22"/>
    </row>
    <row r="27" spans="1:12" ht="15" customHeight="1" thickBot="1">
      <c r="A27" s="27" t="s">
        <v>33</v>
      </c>
      <c r="B27" s="28"/>
      <c r="C27" s="29"/>
      <c r="D27" s="29"/>
      <c r="E27" s="105" t="s">
        <v>30</v>
      </c>
      <c r="F27" s="106">
        <v>0.48</v>
      </c>
      <c r="G27" s="39"/>
      <c r="H27" s="133" t="s">
        <v>31</v>
      </c>
      <c r="I27" s="134">
        <v>0.26</v>
      </c>
      <c r="J27" s="39"/>
      <c r="K27" s="149">
        <f>K26*F27</f>
        <v>11028.48</v>
      </c>
      <c r="L27" s="22"/>
    </row>
    <row r="28" spans="1:12" ht="15.75" customHeight="1" thickBot="1">
      <c r="A28" s="4"/>
      <c r="B28" s="67" t="s">
        <v>13</v>
      </c>
      <c r="C28" s="65"/>
      <c r="D28" s="54"/>
      <c r="E28" s="54"/>
      <c r="F28" s="66"/>
      <c r="G28" s="66"/>
      <c r="H28" s="66"/>
      <c r="I28" s="66"/>
      <c r="J28" s="66"/>
      <c r="K28" s="79">
        <f>K26+K27</f>
        <v>34004.479999999996</v>
      </c>
      <c r="L28" s="5"/>
    </row>
    <row r="29" spans="1:12" ht="15.75" customHeight="1">
      <c r="A29" s="50" t="s">
        <v>34</v>
      </c>
      <c r="B29" s="24"/>
      <c r="C29" s="51" t="s">
        <v>39</v>
      </c>
      <c r="D29" s="6"/>
      <c r="E29" s="6"/>
      <c r="F29" s="30"/>
      <c r="G29" s="30"/>
      <c r="H29" s="30"/>
      <c r="I29" s="30"/>
      <c r="J29" s="30"/>
      <c r="K29" s="48"/>
      <c r="L29" s="68"/>
    </row>
    <row r="30" spans="1:12" ht="12.75">
      <c r="A30" s="16" t="s">
        <v>19</v>
      </c>
      <c r="B30" s="64"/>
      <c r="C30" s="194" t="s">
        <v>42</v>
      </c>
      <c r="D30" s="191"/>
      <c r="E30" s="49"/>
      <c r="F30" s="61"/>
      <c r="G30" s="61"/>
      <c r="H30" s="61"/>
      <c r="I30" s="19" t="s">
        <v>36</v>
      </c>
      <c r="J30" s="19" t="s">
        <v>36</v>
      </c>
      <c r="K30" s="19" t="s">
        <v>35</v>
      </c>
      <c r="L30" s="3"/>
    </row>
    <row r="31" spans="1:12" ht="13.5" thickBot="1">
      <c r="A31" s="43" t="s">
        <v>32</v>
      </c>
      <c r="B31" s="15" t="s">
        <v>8</v>
      </c>
      <c r="C31" s="192" t="s">
        <v>43</v>
      </c>
      <c r="D31" s="193"/>
      <c r="E31" s="62" t="s">
        <v>16</v>
      </c>
      <c r="F31" s="63"/>
      <c r="G31" s="63"/>
      <c r="H31" s="9"/>
      <c r="I31" s="15" t="s">
        <v>37</v>
      </c>
      <c r="J31" s="15" t="s">
        <v>38</v>
      </c>
      <c r="K31" s="15" t="s">
        <v>5</v>
      </c>
      <c r="L31" s="3"/>
    </row>
    <row r="32" spans="1:12" ht="12.75">
      <c r="A32" s="109" t="s">
        <v>25</v>
      </c>
      <c r="B32" s="109"/>
      <c r="C32" s="109" t="s">
        <v>40</v>
      </c>
      <c r="D32" s="110"/>
      <c r="E32" s="111" t="s">
        <v>41</v>
      </c>
      <c r="F32" s="110"/>
      <c r="G32" s="112"/>
      <c r="H32" s="110"/>
      <c r="I32" s="135"/>
      <c r="J32" s="136">
        <v>5000</v>
      </c>
      <c r="K32" s="25">
        <f aca="true" t="shared" si="4" ref="K32:K37">IF(I32&gt;1,J32*I32,J32)</f>
        <v>5000</v>
      </c>
      <c r="L32" s="3"/>
    </row>
    <row r="33" spans="1:12" ht="12.75">
      <c r="A33" s="115" t="s">
        <v>61</v>
      </c>
      <c r="B33" s="115"/>
      <c r="C33" s="115" t="s">
        <v>62</v>
      </c>
      <c r="D33" s="116"/>
      <c r="E33" s="117" t="s">
        <v>63</v>
      </c>
      <c r="F33" s="116"/>
      <c r="G33" s="112"/>
      <c r="H33" s="116"/>
      <c r="I33" s="137">
        <v>2</v>
      </c>
      <c r="J33" s="138">
        <v>1000</v>
      </c>
      <c r="K33" s="26">
        <f t="shared" si="4"/>
        <v>2000</v>
      </c>
      <c r="L33" s="3"/>
    </row>
    <row r="34" spans="1:12" ht="12.75">
      <c r="A34" s="115" t="s">
        <v>64</v>
      </c>
      <c r="B34" s="115"/>
      <c r="C34" s="115" t="s">
        <v>65</v>
      </c>
      <c r="D34" s="116"/>
      <c r="E34" s="117" t="s">
        <v>66</v>
      </c>
      <c r="F34" s="116"/>
      <c r="G34" s="112"/>
      <c r="H34" s="116"/>
      <c r="I34" s="137"/>
      <c r="J34" s="138">
        <v>800</v>
      </c>
      <c r="K34" s="26">
        <f t="shared" si="4"/>
        <v>800</v>
      </c>
      <c r="L34" s="3"/>
    </row>
    <row r="35" spans="1:12" ht="12.75">
      <c r="A35" s="115"/>
      <c r="B35" s="115"/>
      <c r="C35" s="115"/>
      <c r="D35" s="116"/>
      <c r="E35" s="117"/>
      <c r="F35" s="116"/>
      <c r="G35" s="112"/>
      <c r="H35" s="116"/>
      <c r="I35" s="137"/>
      <c r="J35" s="138"/>
      <c r="K35" s="26">
        <f t="shared" si="4"/>
        <v>0</v>
      </c>
      <c r="L35" s="3"/>
    </row>
    <row r="36" spans="1:12" ht="12.75">
      <c r="A36" s="120"/>
      <c r="B36" s="120"/>
      <c r="C36" s="120"/>
      <c r="D36" s="121"/>
      <c r="E36" s="122"/>
      <c r="F36" s="121"/>
      <c r="G36" s="112"/>
      <c r="H36" s="121"/>
      <c r="I36" s="139"/>
      <c r="J36" s="140"/>
      <c r="K36" s="26">
        <f t="shared" si="4"/>
        <v>0</v>
      </c>
      <c r="L36" s="3"/>
    </row>
    <row r="37" spans="1:12" ht="12.75">
      <c r="A37" s="125"/>
      <c r="B37" s="125"/>
      <c r="C37" s="125"/>
      <c r="D37" s="80"/>
      <c r="E37" s="126"/>
      <c r="F37" s="80"/>
      <c r="G37" s="127"/>
      <c r="H37" s="80"/>
      <c r="I37" s="141"/>
      <c r="J37" s="142"/>
      <c r="K37" s="26">
        <f t="shared" si="4"/>
        <v>0</v>
      </c>
      <c r="L37" s="5"/>
    </row>
    <row r="38" spans="1:11" ht="13.5" thickBot="1">
      <c r="A38" s="27" t="s">
        <v>33</v>
      </c>
      <c r="B38" s="28"/>
      <c r="C38" s="29"/>
      <c r="D38" s="52"/>
      <c r="E38" s="105" t="s">
        <v>30</v>
      </c>
      <c r="F38" s="106">
        <v>0.48</v>
      </c>
      <c r="G38" s="130"/>
      <c r="H38" s="133" t="s">
        <v>31</v>
      </c>
      <c r="I38" s="134">
        <v>0.26</v>
      </c>
      <c r="J38" s="53"/>
      <c r="K38" s="55">
        <f>SUM(K32:K37)*F38</f>
        <v>3744</v>
      </c>
    </row>
    <row r="39" spans="6:11" ht="13.5" thickBot="1">
      <c r="F39" s="188" t="s">
        <v>17</v>
      </c>
      <c r="G39" s="189"/>
      <c r="H39" s="189"/>
      <c r="I39" s="189"/>
      <c r="J39" s="59"/>
      <c r="K39" s="60">
        <f>SUM(K32:K37)+K38</f>
        <v>11544</v>
      </c>
    </row>
    <row r="40" spans="6:12" ht="13.5" thickBot="1">
      <c r="F40" s="57" t="s">
        <v>18</v>
      </c>
      <c r="G40" s="58"/>
      <c r="H40" s="58"/>
      <c r="I40" s="58"/>
      <c r="J40" s="58"/>
      <c r="K40" s="73" t="s">
        <v>52</v>
      </c>
      <c r="L40" s="56">
        <f>SUM(K28+K39)</f>
        <v>45548.479999999996</v>
      </c>
    </row>
    <row r="41" spans="1:6" ht="12.75">
      <c r="A41" s="131" t="s">
        <v>44</v>
      </c>
      <c r="B41" s="80"/>
      <c r="C41" s="80"/>
      <c r="D41" s="80"/>
      <c r="E41" t="s">
        <v>15</v>
      </c>
      <c r="F41" s="80"/>
    </row>
    <row r="42" spans="1:6" ht="12.75">
      <c r="A42" s="143"/>
      <c r="B42" s="144"/>
      <c r="C42" s="132"/>
      <c r="D42" s="132"/>
      <c r="F42" s="6"/>
    </row>
    <row r="43" spans="1:7" ht="12.75">
      <c r="A43" t="s">
        <v>45</v>
      </c>
      <c r="B43" s="80"/>
      <c r="C43" s="80"/>
      <c r="D43" s="80"/>
      <c r="E43" t="s">
        <v>15</v>
      </c>
      <c r="F43" s="80"/>
      <c r="G43" t="s">
        <v>9</v>
      </c>
    </row>
  </sheetData>
  <mergeCells count="3">
    <mergeCell ref="F39:I39"/>
    <mergeCell ref="C30:D30"/>
    <mergeCell ref="C31:D31"/>
  </mergeCells>
  <printOptions/>
  <pageMargins left="0" right="0" top="0.1" bottom="0.38" header="0.5" footer="0.13"/>
  <pageSetup fitToHeight="1" fitToWidth="1" horizontalDpi="300" verticalDpi="300" orientation="landscape" scale="95" r:id="rId1"/>
  <headerFooter alignWithMargins="0">
    <oddFooter>&amp;L&amp;F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47" customWidth="1"/>
  </cols>
  <sheetData>
    <row r="1" ht="12.75">
      <c r="A1" s="145" t="s">
        <v>72</v>
      </c>
    </row>
    <row r="2" ht="12.75">
      <c r="A2" s="146" t="s">
        <v>71</v>
      </c>
    </row>
    <row r="4" ht="12.75">
      <c r="B4" t="s">
        <v>88</v>
      </c>
    </row>
    <row r="5" ht="12.75">
      <c r="B5" t="s">
        <v>89</v>
      </c>
    </row>
    <row r="6" ht="12.75">
      <c r="B6" t="s">
        <v>87</v>
      </c>
    </row>
    <row r="7" ht="12.75">
      <c r="B7" t="s">
        <v>74</v>
      </c>
    </row>
    <row r="8" ht="12.75">
      <c r="B8" t="s">
        <v>73</v>
      </c>
    </row>
    <row r="10" spans="1:2" ht="12.75">
      <c r="A10" s="147">
        <v>1</v>
      </c>
      <c r="B10" t="s">
        <v>86</v>
      </c>
    </row>
    <row r="11" spans="1:2" ht="12.75">
      <c r="A11" s="147">
        <v>2</v>
      </c>
      <c r="B11" t="s">
        <v>76</v>
      </c>
    </row>
    <row r="12" spans="1:2" ht="12.75">
      <c r="A12" s="147">
        <v>3</v>
      </c>
      <c r="B12" t="s">
        <v>75</v>
      </c>
    </row>
    <row r="13" spans="1:2" ht="12.75">
      <c r="A13" s="147">
        <v>4</v>
      </c>
      <c r="B13" t="s">
        <v>79</v>
      </c>
    </row>
    <row r="14" spans="1:2" ht="12.75">
      <c r="A14" s="147">
        <v>5</v>
      </c>
      <c r="B14" t="s">
        <v>77</v>
      </c>
    </row>
    <row r="15" spans="1:2" ht="12.75">
      <c r="A15" s="147">
        <v>6</v>
      </c>
      <c r="B15" t="s">
        <v>78</v>
      </c>
    </row>
    <row r="16" spans="1:2" ht="12.75">
      <c r="A16" s="147">
        <v>7</v>
      </c>
      <c r="B16" t="s">
        <v>80</v>
      </c>
    </row>
    <row r="17" ht="12.75">
      <c r="B17" t="s">
        <v>81</v>
      </c>
    </row>
    <row r="18" spans="1:2" ht="12.75">
      <c r="A18" s="147">
        <v>8</v>
      </c>
      <c r="B18" t="s">
        <v>82</v>
      </c>
    </row>
    <row r="19" ht="12.75">
      <c r="B19" t="s">
        <v>83</v>
      </c>
    </row>
    <row r="20" spans="1:2" ht="12.75">
      <c r="A20" s="147">
        <v>9</v>
      </c>
      <c r="B20" t="s">
        <v>84</v>
      </c>
    </row>
    <row r="21" spans="1:2" ht="12.75">
      <c r="A21" s="147">
        <v>10</v>
      </c>
      <c r="B21" t="s">
        <v>85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Cherri Helms</cp:lastModifiedBy>
  <cp:lastPrinted>2002-02-18T14:51:01Z</cp:lastPrinted>
  <dcterms:created xsi:type="dcterms:W3CDTF">1998-06-18T14:02:42Z</dcterms:created>
  <dcterms:modified xsi:type="dcterms:W3CDTF">2004-10-19T13:03:08Z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660166106</vt:i4>
  </property>
  <property fmtid="{D5CDD505-2E9C-101B-9397-08002B2CF9AE}" pid="3" name="_EmailSubject">
    <vt:lpwstr>CS Wksht</vt:lpwstr>
  </property>
  <property fmtid="{D5CDD505-2E9C-101B-9397-08002B2CF9AE}" pid="4" name="_AuthorEmail">
    <vt:lpwstr>ndavis@arec.umd.edu</vt:lpwstr>
  </property>
  <property fmtid="{D5CDD505-2E9C-101B-9397-08002B2CF9AE}" pid="5" name="_AuthorEmailDisplayName">
    <vt:lpwstr>Norman Davis</vt:lpwstr>
  </property>
  <property fmtid="{D5CDD505-2E9C-101B-9397-08002B2CF9AE}" pid="6" name="_ReviewingToolsShownOnce">
    <vt:lpwstr/>
  </property>
</Properties>
</file>